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995" windowHeight="7935"/>
  </bookViews>
  <sheets>
    <sheet name="PTO-GRALMES A MES-2014" sheetId="1" r:id="rId1"/>
  </sheets>
  <definedNames>
    <definedName name="_xlnm.Print_Area" localSheetId="0">'PTO-GRALMES A MES-2014'!$A$1:$Q$37</definedName>
  </definedNames>
  <calcPr calcId="125725"/>
</workbook>
</file>

<file path=xl/calcChain.xml><?xml version="1.0" encoding="utf-8"?>
<calcChain xmlns="http://schemas.openxmlformats.org/spreadsheetml/2006/main">
  <c r="P24" i="1"/>
  <c r="O24"/>
  <c r="N24"/>
  <c r="M24"/>
  <c r="L24"/>
  <c r="K24"/>
  <c r="J24"/>
  <c r="I24"/>
  <c r="H24"/>
  <c r="G24"/>
  <c r="F24"/>
  <c r="E24"/>
  <c r="C24"/>
  <c r="Q23"/>
  <c r="Q22"/>
  <c r="Q21"/>
  <c r="Q20"/>
  <c r="Q19"/>
  <c r="Q24" s="1"/>
  <c r="D19"/>
  <c r="D24" s="1"/>
  <c r="R24" s="1"/>
  <c r="C19"/>
  <c r="P14"/>
  <c r="O14"/>
  <c r="N14"/>
  <c r="M14"/>
  <c r="L14"/>
  <c r="K14"/>
  <c r="J14"/>
  <c r="H14"/>
  <c r="G14"/>
  <c r="F14"/>
  <c r="E14"/>
  <c r="C14"/>
  <c r="Q13"/>
  <c r="Q12"/>
  <c r="Q11"/>
  <c r="D11"/>
  <c r="I10"/>
  <c r="I14" s="1"/>
  <c r="D10"/>
  <c r="Q9"/>
  <c r="D9"/>
  <c r="D14" s="1"/>
  <c r="Q10" l="1"/>
  <c r="Q14" s="1"/>
  <c r="Q26" s="1"/>
  <c r="Q29" s="1"/>
</calcChain>
</file>

<file path=xl/sharedStrings.xml><?xml version="1.0" encoding="utf-8"?>
<sst xmlns="http://schemas.openxmlformats.org/spreadsheetml/2006/main" count="81" uniqueCount="46">
  <si>
    <t xml:space="preserve"> </t>
  </si>
  <si>
    <t>EJECUCION GENERAL DE PRESUPUESTO TANTO DE INGRESOS COMO DE EGRESOS POR MESES 2014</t>
  </si>
  <si>
    <t>INSTITUTO FINANCIERO PARA EL DESARROLLO DE SANTANDER ¨IDESAN ¨</t>
  </si>
  <si>
    <t xml:space="preserve">              PRESUPUESTOS  DE INGRESOS</t>
  </si>
  <si>
    <t>PTO  APROBADO/2014</t>
  </si>
  <si>
    <t>P.APRO.MODIF.TRASL</t>
  </si>
  <si>
    <t>PTO  INGRESADO EN</t>
  </si>
  <si>
    <t xml:space="preserve">PTO  INGRESADO </t>
  </si>
  <si>
    <t>REALES Y CAUSADOS</t>
  </si>
  <si>
    <t>ENERO 31/14</t>
  </si>
  <si>
    <t>FEBRERO28/14</t>
  </si>
  <si>
    <t>MARZO 31/20/14</t>
  </si>
  <si>
    <t>ABRIL 30/2014</t>
  </si>
  <si>
    <t>MAYO 31/2014</t>
  </si>
  <si>
    <t>JUNIO 30/2014</t>
  </si>
  <si>
    <t>JULIO 31/2014</t>
  </si>
  <si>
    <t>AGOSTO 30/2014</t>
  </si>
  <si>
    <t>SEPTIEMBRE 30/2014</t>
  </si>
  <si>
    <t>OCTUBRE 31/2014</t>
  </si>
  <si>
    <t>NOVIEMBRE 30/2014</t>
  </si>
  <si>
    <t>DICIEMBRE 31/2014</t>
  </si>
  <si>
    <t xml:space="preserve">GRAN TOTAL </t>
  </si>
  <si>
    <t>SERVICIOS FINANCIEROS</t>
  </si>
  <si>
    <t>OTROS  INGRESOS</t>
  </si>
  <si>
    <t>LOTES EL RECUERDO Y VENTA DE ACCIONES</t>
  </si>
  <si>
    <t>OTROS RECURSOS DE BALANCE</t>
  </si>
  <si>
    <t>RECUROS PROPIOS VIGENCIA ANTERIOR LEY 819-03</t>
  </si>
  <si>
    <t>TOTAL DE   INGRESOS</t>
  </si>
  <si>
    <t>PRESUPUESTO DE GASTOS</t>
  </si>
  <si>
    <t>PTO  EJECUTADO EN</t>
  </si>
  <si>
    <t xml:space="preserve">PTO  EJECUTADO </t>
  </si>
  <si>
    <t>FEBRERO 28/14</t>
  </si>
  <si>
    <t>MARZO 31/2014</t>
  </si>
  <si>
    <t>GASTOS DE PERSONAL Y CONTRIBUCIONES INERENTES A LA NOMINA</t>
  </si>
  <si>
    <t>GASTOS GENERALES</t>
  </si>
  <si>
    <t>TRANSFERENCIAS CTES Y OTROS GTOS FUNCIONAMIENTO</t>
  </si>
  <si>
    <t>GASTOS DE COMERCIALIZACION Y PRODUCCION</t>
  </si>
  <si>
    <t>SECTOR INDUSTRIA Y COMERCIO</t>
  </si>
  <si>
    <t>TOTAL PRESUPUESTO DE GASTOS</t>
  </si>
  <si>
    <t xml:space="preserve">SUPERAVIT  PRESUPUESTAL BRUTO </t>
  </si>
  <si>
    <t>GASTOS COMPROMETIDOS</t>
  </si>
  <si>
    <t>OBLIGACIONES EN GASTOS</t>
  </si>
  <si>
    <t xml:space="preserve">SUPERAVIT  PRESUPUESTAL NETO </t>
  </si>
  <si>
    <t>ANDRES SOLANO AGUILAR</t>
  </si>
  <si>
    <t xml:space="preserve">Coordinador Grupo Financiero y Administrativo </t>
  </si>
  <si>
    <t>32.024.02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</si>
</sst>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P_t_s_-;\-* #,##0.00\ _P_t_s_-;_-* &quot;-&quot;??\ _P_t_s_-;_-@_-"/>
    <numFmt numFmtId="165" formatCode="_ * #,##0.00_ ;_ * \-#,##0.00_ ;_ * &quot;-&quot;??_ ;_ @_ "/>
  </numFmts>
  <fonts count="10">
    <font>
      <sz val="10"/>
      <name val="Arial"/>
    </font>
    <font>
      <sz val="10"/>
      <name val="Arial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43" fontId="3" fillId="0" borderId="2" xfId="1" applyNumberFormat="1" applyFont="1" applyBorder="1" applyAlignment="1">
      <alignment horizontal="right"/>
    </xf>
    <xf numFmtId="0" fontId="2" fillId="0" borderId="3" xfId="0" applyFont="1" applyBorder="1"/>
    <xf numFmtId="0" fontId="0" fillId="0" borderId="0" xfId="0" applyBorder="1"/>
    <xf numFmtId="0" fontId="2" fillId="0" borderId="4" xfId="0" applyFont="1" applyBorder="1"/>
    <xf numFmtId="0" fontId="3" fillId="0" borderId="0" xfId="0" applyFont="1" applyBorder="1"/>
    <xf numFmtId="43" fontId="3" fillId="0" borderId="0" xfId="1" applyNumberFormat="1" applyFont="1" applyBorder="1" applyAlignment="1">
      <alignment horizontal="right"/>
    </xf>
    <xf numFmtId="0" fontId="2" fillId="0" borderId="5" xfId="0" applyFont="1" applyBorder="1"/>
    <xf numFmtId="0" fontId="4" fillId="0" borderId="1" xfId="0" applyFont="1" applyBorder="1" applyAlignment="1">
      <alignment horizontal="left"/>
    </xf>
    <xf numFmtId="0" fontId="3" fillId="0" borderId="3" xfId="0" applyFont="1" applyBorder="1"/>
    <xf numFmtId="0" fontId="4" fillId="0" borderId="4" xfId="0" applyFont="1" applyBorder="1" applyAlignment="1">
      <alignment horizontal="left"/>
    </xf>
    <xf numFmtId="43" fontId="4" fillId="0" borderId="0" xfId="1" applyNumberFormat="1" applyFont="1" applyBorder="1" applyAlignment="1">
      <alignment horizontal="left"/>
    </xf>
    <xf numFmtId="0" fontId="3" fillId="0" borderId="5" xfId="0" applyFont="1" applyBorder="1"/>
    <xf numFmtId="43" fontId="4" fillId="0" borderId="6" xfId="1" applyNumberFormat="1" applyFont="1" applyBorder="1"/>
    <xf numFmtId="43" fontId="4" fillId="0" borderId="3" xfId="1" applyNumberFormat="1" applyFont="1" applyBorder="1" applyAlignment="1">
      <alignment horizontal="center" wrapText="1"/>
    </xf>
    <xf numFmtId="43" fontId="4" fillId="0" borderId="6" xfId="1" applyNumberFormat="1" applyFont="1" applyBorder="1" applyAlignment="1">
      <alignment horizontal="center"/>
    </xf>
    <xf numFmtId="43" fontId="5" fillId="0" borderId="0" xfId="1" applyNumberFormat="1" applyFont="1" applyBorder="1"/>
    <xf numFmtId="0" fontId="4" fillId="0" borderId="7" xfId="0" applyFont="1" applyBorder="1" applyAlignment="1">
      <alignment horizontal="center"/>
    </xf>
    <xf numFmtId="43" fontId="3" fillId="0" borderId="5" xfId="1" applyNumberFormat="1" applyFont="1" applyBorder="1" applyAlignment="1">
      <alignment horizontal="right"/>
    </xf>
    <xf numFmtId="0" fontId="4" fillId="0" borderId="7" xfId="1" applyNumberFormat="1" applyFont="1" applyBorder="1" applyAlignment="1">
      <alignment horizontal="center"/>
    </xf>
    <xf numFmtId="43" fontId="4" fillId="0" borderId="7" xfId="1" applyNumberFormat="1" applyFont="1" applyBorder="1" applyAlignment="1">
      <alignment horizontal="center"/>
    </xf>
    <xf numFmtId="43" fontId="6" fillId="0" borderId="0" xfId="1" applyNumberFormat="1" applyFont="1" applyBorder="1"/>
    <xf numFmtId="0" fontId="3" fillId="0" borderId="7" xfId="0" applyFont="1" applyBorder="1"/>
    <xf numFmtId="43" fontId="4" fillId="0" borderId="5" xfId="1" applyNumberFormat="1" applyFont="1" applyBorder="1" applyAlignment="1">
      <alignment horizontal="right"/>
    </xf>
    <xf numFmtId="43" fontId="4" fillId="0" borderId="7" xfId="1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43" fontId="3" fillId="0" borderId="9" xfId="1" applyNumberFormat="1" applyFont="1" applyBorder="1" applyAlignment="1">
      <alignment horizontal="right"/>
    </xf>
    <xf numFmtId="43" fontId="3" fillId="0" borderId="8" xfId="1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43" fontId="3" fillId="0" borderId="11" xfId="1" applyNumberFormat="1" applyFont="1" applyBorder="1" applyAlignment="1">
      <alignment horizontal="right"/>
    </xf>
    <xf numFmtId="4" fontId="3" fillId="0" borderId="11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39" fontId="3" fillId="0" borderId="13" xfId="1" applyNumberFormat="1" applyFont="1" applyBorder="1" applyAlignment="1">
      <alignment horizontal="right"/>
    </xf>
    <xf numFmtId="39" fontId="3" fillId="0" borderId="11" xfId="1" applyNumberFormat="1" applyFont="1" applyBorder="1" applyAlignment="1">
      <alignment horizontal="right"/>
    </xf>
    <xf numFmtId="4" fontId="3" fillId="0" borderId="13" xfId="1" applyNumberFormat="1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39" fontId="3" fillId="0" borderId="15" xfId="1" applyNumberFormat="1" applyFont="1" applyBorder="1" applyAlignment="1">
      <alignment horizontal="right"/>
    </xf>
    <xf numFmtId="4" fontId="3" fillId="0" borderId="15" xfId="1" applyNumberFormat="1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43" fontId="4" fillId="0" borderId="17" xfId="1" applyNumberFormat="1" applyFont="1" applyBorder="1" applyAlignment="1">
      <alignment horizontal="right"/>
    </xf>
    <xf numFmtId="4" fontId="4" fillId="0" borderId="17" xfId="1" applyNumberFormat="1" applyFont="1" applyBorder="1" applyAlignment="1">
      <alignment horizontal="right"/>
    </xf>
    <xf numFmtId="4" fontId="7" fillId="0" borderId="7" xfId="1" applyNumberFormat="1" applyFont="1" applyFill="1" applyBorder="1" applyAlignment="1">
      <alignment horizontal="right"/>
    </xf>
    <xf numFmtId="4" fontId="5" fillId="0" borderId="0" xfId="1" applyNumberFormat="1" applyFont="1" applyBorder="1" applyAlignment="1">
      <alignment horizontal="right"/>
    </xf>
    <xf numFmtId="0" fontId="3" fillId="0" borderId="6" xfId="0" applyFont="1" applyBorder="1"/>
    <xf numFmtId="43" fontId="3" fillId="0" borderId="6" xfId="1" applyNumberFormat="1" applyFont="1" applyBorder="1" applyAlignment="1">
      <alignment horizontal="right"/>
    </xf>
    <xf numFmtId="0" fontId="4" fillId="0" borderId="6" xfId="0" applyFont="1" applyBorder="1"/>
    <xf numFmtId="43" fontId="4" fillId="0" borderId="3" xfId="1" applyNumberFormat="1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43" fontId="4" fillId="0" borderId="5" xfId="1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43" fontId="3" fillId="0" borderId="18" xfId="1" applyNumberFormat="1" applyFont="1" applyBorder="1" applyAlignment="1">
      <alignment horizontal="right"/>
    </xf>
    <xf numFmtId="43" fontId="3" fillId="0" borderId="19" xfId="1" applyNumberFormat="1" applyFont="1" applyBorder="1" applyAlignment="1">
      <alignment horizontal="right"/>
    </xf>
    <xf numFmtId="4" fontId="3" fillId="0" borderId="19" xfId="1" applyNumberFormat="1" applyFont="1" applyBorder="1" applyAlignment="1">
      <alignment horizontal="right"/>
    </xf>
    <xf numFmtId="4" fontId="3" fillId="0" borderId="20" xfId="1" applyNumberFormat="1" applyFont="1" applyBorder="1" applyAlignment="1">
      <alignment horizontal="right"/>
    </xf>
    <xf numFmtId="43" fontId="6" fillId="0" borderId="0" xfId="1" applyNumberFormat="1" applyFont="1" applyBorder="1" applyAlignment="1">
      <alignment horizontal="right"/>
    </xf>
    <xf numFmtId="43" fontId="3" fillId="0" borderId="12" xfId="1" applyNumberFormat="1" applyFont="1" applyBorder="1" applyAlignment="1">
      <alignment horizontal="right"/>
    </xf>
    <xf numFmtId="43" fontId="3" fillId="0" borderId="13" xfId="1" applyNumberFormat="1" applyFont="1" applyBorder="1" applyAlignment="1">
      <alignment horizontal="right"/>
    </xf>
    <xf numFmtId="4" fontId="3" fillId="0" borderId="21" xfId="1" applyNumberFormat="1" applyFont="1" applyBorder="1" applyAlignment="1">
      <alignment horizontal="right"/>
    </xf>
    <xf numFmtId="43" fontId="0" fillId="0" borderId="0" xfId="0" applyNumberFormat="1"/>
    <xf numFmtId="39" fontId="3" fillId="0" borderId="22" xfId="1" applyNumberFormat="1" applyFont="1" applyBorder="1" applyAlignment="1">
      <alignment horizontal="right"/>
    </xf>
    <xf numFmtId="4" fontId="3" fillId="0" borderId="23" xfId="1" applyNumberFormat="1" applyFont="1" applyBorder="1" applyAlignment="1">
      <alignment horizontal="right"/>
    </xf>
    <xf numFmtId="0" fontId="4" fillId="0" borderId="17" xfId="0" applyFont="1" applyBorder="1" applyAlignment="1">
      <alignment horizontal="left"/>
    </xf>
    <xf numFmtId="43" fontId="4" fillId="0" borderId="8" xfId="1" applyNumberFormat="1" applyFont="1" applyBorder="1" applyAlignment="1">
      <alignment horizontal="right"/>
    </xf>
    <xf numFmtId="43" fontId="8" fillId="0" borderId="0" xfId="0" applyNumberFormat="1" applyFont="1"/>
    <xf numFmtId="43" fontId="0" fillId="0" borderId="0" xfId="0" applyNumberFormat="1" applyBorder="1"/>
    <xf numFmtId="43" fontId="4" fillId="0" borderId="0" xfId="1" applyNumberFormat="1" applyFont="1" applyBorder="1" applyAlignment="1">
      <alignment horizontal="right"/>
    </xf>
    <xf numFmtId="43" fontId="4" fillId="0" borderId="24" xfId="1" applyNumberFormat="1" applyFont="1" applyBorder="1" applyAlignment="1">
      <alignment horizontal="right"/>
    </xf>
    <xf numFmtId="165" fontId="0" fillId="0" borderId="0" xfId="0" applyNumberFormat="1"/>
    <xf numFmtId="43" fontId="5" fillId="0" borderId="0" xfId="1" applyNumberFormat="1" applyFont="1" applyBorder="1" applyAlignment="1">
      <alignment horizontal="right"/>
    </xf>
    <xf numFmtId="0" fontId="4" fillId="2" borderId="16" xfId="0" applyFont="1" applyFill="1" applyBorder="1" applyAlignment="1">
      <alignment horizontal="left"/>
    </xf>
    <xf numFmtId="43" fontId="4" fillId="2" borderId="25" xfId="1" applyNumberFormat="1" applyFont="1" applyFill="1" applyBorder="1" applyAlignment="1">
      <alignment horizontal="right"/>
    </xf>
    <xf numFmtId="43" fontId="4" fillId="2" borderId="24" xfId="1" applyNumberFormat="1" applyFont="1" applyFill="1" applyBorder="1" applyAlignment="1">
      <alignment horizontal="right"/>
    </xf>
    <xf numFmtId="43" fontId="5" fillId="0" borderId="0" xfId="1" applyNumberFormat="1" applyFont="1" applyFill="1" applyBorder="1" applyAlignment="1">
      <alignment horizontal="right"/>
    </xf>
    <xf numFmtId="4" fontId="3" fillId="0" borderId="5" xfId="1" applyNumberFormat="1" applyFont="1" applyBorder="1" applyAlignment="1">
      <alignment horizontal="right"/>
    </xf>
    <xf numFmtId="0" fontId="9" fillId="0" borderId="0" xfId="0" applyFont="1"/>
    <xf numFmtId="0" fontId="4" fillId="0" borderId="4" xfId="0" applyFont="1" applyBorder="1"/>
    <xf numFmtId="4" fontId="3" fillId="0" borderId="9" xfId="1" applyNumberFormat="1" applyFont="1" applyBorder="1" applyAlignment="1">
      <alignment horizontal="right"/>
    </xf>
    <xf numFmtId="0" fontId="4" fillId="3" borderId="16" xfId="0" applyFont="1" applyFill="1" applyBorder="1" applyAlignment="1">
      <alignment horizontal="left"/>
    </xf>
    <xf numFmtId="43" fontId="4" fillId="3" borderId="25" xfId="1" applyNumberFormat="1" applyFont="1" applyFill="1" applyBorder="1" applyAlignment="1">
      <alignment horizontal="right"/>
    </xf>
    <xf numFmtId="40" fontId="4" fillId="3" borderId="24" xfId="1" applyNumberFormat="1" applyFont="1" applyFill="1" applyBorder="1" applyAlignment="1">
      <alignment horizontal="right"/>
    </xf>
    <xf numFmtId="0" fontId="3" fillId="0" borderId="1" xfId="0" applyFont="1" applyBorder="1"/>
    <xf numFmtId="43" fontId="4" fillId="0" borderId="2" xfId="1" applyNumberFormat="1" applyFont="1" applyBorder="1" applyAlignment="1">
      <alignment horizontal="right"/>
    </xf>
    <xf numFmtId="43" fontId="4" fillId="0" borderId="3" xfId="1" applyNumberFormat="1" applyFont="1" applyBorder="1" applyAlignment="1">
      <alignment horizontal="right"/>
    </xf>
    <xf numFmtId="43" fontId="3" fillId="0" borderId="0" xfId="1" applyNumberFormat="1" applyFont="1" applyBorder="1" applyAlignment="1">
      <alignment horizontal="left"/>
    </xf>
    <xf numFmtId="0" fontId="3" fillId="0" borderId="4" xfId="0" applyFont="1" applyBorder="1"/>
    <xf numFmtId="0" fontId="4" fillId="0" borderId="26" xfId="0" applyFont="1" applyBorder="1" applyAlignment="1">
      <alignment horizontal="left"/>
    </xf>
    <xf numFmtId="4" fontId="0" fillId="0" borderId="0" xfId="0" applyNumberFormat="1" applyBorder="1"/>
    <xf numFmtId="0" fontId="5" fillId="0" borderId="4" xfId="0" applyFont="1" applyBorder="1"/>
    <xf numFmtId="0" fontId="2" fillId="0" borderId="26" xfId="0" applyFont="1" applyBorder="1"/>
    <xf numFmtId="0" fontId="6" fillId="0" borderId="26" xfId="0" applyFont="1" applyBorder="1"/>
    <xf numFmtId="43" fontId="3" fillId="0" borderId="27" xfId="1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topLeftCell="A5" zoomScaleNormal="100" workbookViewId="0">
      <selection sqref="A1:Q37"/>
    </sheetView>
  </sheetViews>
  <sheetFormatPr baseColWidth="10" defaultRowHeight="12.75"/>
  <cols>
    <col min="1" max="1" width="1.7109375" customWidth="1"/>
    <col min="2" max="2" width="34.42578125" customWidth="1"/>
    <col min="3" max="3" width="15.140625" customWidth="1"/>
    <col min="4" max="4" width="14.85546875" customWidth="1"/>
    <col min="5" max="5" width="15.85546875" customWidth="1"/>
    <col min="6" max="6" width="15.5703125" customWidth="1"/>
    <col min="7" max="7" width="16.42578125" customWidth="1"/>
    <col min="8" max="8" width="15.7109375" customWidth="1"/>
    <col min="9" max="9" width="16.7109375" customWidth="1"/>
    <col min="10" max="10" width="14.85546875" customWidth="1"/>
    <col min="11" max="11" width="15" customWidth="1"/>
    <col min="12" max="15" width="15.28515625" customWidth="1"/>
    <col min="16" max="16" width="15.42578125" customWidth="1"/>
    <col min="17" max="17" width="15.7109375" customWidth="1"/>
    <col min="18" max="18" width="22.7109375" customWidth="1"/>
    <col min="19" max="19" width="18.7109375" customWidth="1"/>
    <col min="20" max="20" width="18.85546875" customWidth="1"/>
    <col min="21" max="21" width="19" customWidth="1"/>
    <col min="22" max="22" width="15.5703125" customWidth="1"/>
    <col min="23" max="23" width="18.85546875" customWidth="1"/>
    <col min="24" max="24" width="17.42578125" customWidth="1"/>
    <col min="25" max="25" width="1.5703125" customWidth="1"/>
  </cols>
  <sheetData>
    <row r="1" spans="1: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0</v>
      </c>
      <c r="R1" s="5"/>
      <c r="S1" s="5"/>
      <c r="T1" s="5"/>
      <c r="U1" s="5"/>
      <c r="V1" s="5"/>
      <c r="W1" s="5"/>
      <c r="X1" s="5"/>
      <c r="Y1" s="5"/>
    </row>
    <row r="2" spans="1:25" ht="13.5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5"/>
      <c r="S2" s="5"/>
      <c r="T2" s="5"/>
      <c r="U2" s="5"/>
      <c r="V2" s="5"/>
      <c r="W2" s="5"/>
      <c r="X2" s="5"/>
      <c r="Y2" s="5"/>
    </row>
    <row r="3" spans="1:25">
      <c r="A3" s="6"/>
      <c r="B3" s="10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1"/>
      <c r="R3" s="5"/>
      <c r="S3" s="5"/>
      <c r="T3" s="5"/>
      <c r="V3" s="5"/>
      <c r="W3" s="5"/>
      <c r="X3" s="5"/>
      <c r="Y3" s="5"/>
    </row>
    <row r="4" spans="1:25" ht="13.5" thickBot="1">
      <c r="A4" s="6"/>
      <c r="B4" s="12" t="s">
        <v>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  <c r="R4" s="5"/>
      <c r="S4" s="5"/>
      <c r="T4" s="5"/>
      <c r="V4" s="5"/>
      <c r="W4" s="5"/>
      <c r="Y4" s="5"/>
    </row>
    <row r="5" spans="1:25" ht="22.5">
      <c r="A5" s="6"/>
      <c r="B5" s="15" t="s">
        <v>3</v>
      </c>
      <c r="C5" s="16" t="s">
        <v>4</v>
      </c>
      <c r="D5" s="17" t="s">
        <v>5</v>
      </c>
      <c r="E5" s="17" t="s">
        <v>6</v>
      </c>
      <c r="F5" s="17" t="s">
        <v>6</v>
      </c>
      <c r="G5" s="17" t="s">
        <v>6</v>
      </c>
      <c r="H5" s="17" t="s">
        <v>6</v>
      </c>
      <c r="I5" s="17" t="s">
        <v>6</v>
      </c>
      <c r="J5" s="17" t="s">
        <v>6</v>
      </c>
      <c r="K5" s="17" t="s">
        <v>6</v>
      </c>
      <c r="L5" s="17" t="s">
        <v>6</v>
      </c>
      <c r="M5" s="17" t="s">
        <v>6</v>
      </c>
      <c r="N5" s="17" t="s">
        <v>6</v>
      </c>
      <c r="O5" s="17" t="s">
        <v>6</v>
      </c>
      <c r="P5" s="17" t="s">
        <v>6</v>
      </c>
      <c r="Q5" s="17" t="s">
        <v>7</v>
      </c>
      <c r="S5" s="5"/>
      <c r="Y5" s="18"/>
    </row>
    <row r="6" spans="1:25">
      <c r="A6" s="6"/>
      <c r="B6" s="19" t="s">
        <v>8</v>
      </c>
      <c r="C6" s="20"/>
      <c r="D6" s="21">
        <v>2014</v>
      </c>
      <c r="E6" s="22" t="s">
        <v>9</v>
      </c>
      <c r="F6" s="22" t="s">
        <v>10</v>
      </c>
      <c r="G6" s="22" t="s">
        <v>11</v>
      </c>
      <c r="H6" s="22" t="s">
        <v>12</v>
      </c>
      <c r="I6" s="22" t="s">
        <v>13</v>
      </c>
      <c r="J6" s="22" t="s">
        <v>14</v>
      </c>
      <c r="K6" s="22" t="s">
        <v>15</v>
      </c>
      <c r="L6" s="22" t="s">
        <v>16</v>
      </c>
      <c r="M6" s="22" t="s">
        <v>17</v>
      </c>
      <c r="N6" s="22" t="s">
        <v>18</v>
      </c>
      <c r="O6" s="22" t="s">
        <v>19</v>
      </c>
      <c r="P6" s="22" t="s">
        <v>20</v>
      </c>
      <c r="Q6" s="22" t="s">
        <v>21</v>
      </c>
      <c r="S6" s="5"/>
      <c r="Y6" s="23"/>
    </row>
    <row r="7" spans="1:25">
      <c r="A7" s="6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2"/>
      <c r="S7" s="5"/>
      <c r="Y7" s="18"/>
    </row>
    <row r="8" spans="1:25" ht="13.5" thickBot="1">
      <c r="A8" s="6"/>
      <c r="B8" s="27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S8" s="5"/>
      <c r="Y8" s="23"/>
    </row>
    <row r="9" spans="1:25">
      <c r="A9" s="6"/>
      <c r="B9" s="30" t="s">
        <v>22</v>
      </c>
      <c r="C9" s="31">
        <v>4012654217</v>
      </c>
      <c r="D9" s="31">
        <f>C9</f>
        <v>4012654217</v>
      </c>
      <c r="E9" s="32">
        <v>357421629.56</v>
      </c>
      <c r="F9" s="32">
        <v>304889074.42000002</v>
      </c>
      <c r="G9" s="32">
        <v>250501258.66999999</v>
      </c>
      <c r="H9" s="32">
        <v>377034833.98000002</v>
      </c>
      <c r="I9" s="32">
        <v>505662509.88</v>
      </c>
      <c r="J9" s="32">
        <v>312797378.29000002</v>
      </c>
      <c r="K9" s="32">
        <v>328804269.81999999</v>
      </c>
      <c r="L9" s="32">
        <v>323190651.32999998</v>
      </c>
      <c r="M9" s="32">
        <v>385102757.16000003</v>
      </c>
      <c r="N9" s="32">
        <v>427131136.66000003</v>
      </c>
      <c r="O9" s="32">
        <v>328707668.74000001</v>
      </c>
      <c r="P9" s="32">
        <v>507431316.41000003</v>
      </c>
      <c r="Q9" s="32">
        <f>SUM(E9:P9)</f>
        <v>4408674484.9200001</v>
      </c>
      <c r="S9" s="5"/>
      <c r="Y9" s="33"/>
    </row>
    <row r="10" spans="1:25">
      <c r="A10" s="6"/>
      <c r="B10" s="34" t="s">
        <v>23</v>
      </c>
      <c r="C10" s="35">
        <v>294000000</v>
      </c>
      <c r="D10" s="36">
        <f>C10</f>
        <v>294000000</v>
      </c>
      <c r="E10" s="37">
        <v>8250222.3700000001</v>
      </c>
      <c r="F10" s="37">
        <v>16525438.6</v>
      </c>
      <c r="G10" s="37">
        <v>12279612</v>
      </c>
      <c r="H10" s="37">
        <v>34928035.350000001</v>
      </c>
      <c r="I10" s="37">
        <f>102365249-30800</f>
        <v>102334449</v>
      </c>
      <c r="J10" s="37">
        <v>5800696</v>
      </c>
      <c r="K10" s="37">
        <v>14005450</v>
      </c>
      <c r="L10" s="37">
        <v>7963692</v>
      </c>
      <c r="M10" s="37">
        <v>21364577.030000001</v>
      </c>
      <c r="N10" s="37">
        <v>20335886</v>
      </c>
      <c r="O10" s="37">
        <v>14178132</v>
      </c>
      <c r="P10" s="37">
        <v>23356943</v>
      </c>
      <c r="Q10" s="32">
        <f>SUM(E10:P10)</f>
        <v>281323133.35000002</v>
      </c>
      <c r="S10" s="5"/>
      <c r="Y10" s="33"/>
    </row>
    <row r="11" spans="1:25">
      <c r="A11" s="6"/>
      <c r="B11" s="38" t="s">
        <v>24</v>
      </c>
      <c r="C11" s="39">
        <v>0</v>
      </c>
      <c r="D11" s="36">
        <f>C11</f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32">
        <f>SUM(E11:P11)</f>
        <v>0</v>
      </c>
      <c r="S11" s="5"/>
      <c r="Y11" s="33"/>
    </row>
    <row r="12" spans="1:25">
      <c r="A12" s="6"/>
      <c r="B12" s="38" t="s">
        <v>25</v>
      </c>
      <c r="C12" s="39">
        <v>0</v>
      </c>
      <c r="D12" s="36">
        <v>275376464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275376464</v>
      </c>
      <c r="N12" s="40">
        <v>0</v>
      </c>
      <c r="O12" s="40">
        <v>0</v>
      </c>
      <c r="P12" s="40">
        <v>0</v>
      </c>
      <c r="Q12" s="32">
        <f>SUM(E12:P12)</f>
        <v>275376464</v>
      </c>
      <c r="S12" s="5"/>
      <c r="Y12" s="33"/>
    </row>
    <row r="13" spans="1:25" ht="13.5" thickBot="1">
      <c r="A13" s="6"/>
      <c r="B13" s="38" t="s">
        <v>26</v>
      </c>
      <c r="C13" s="39">
        <v>0</v>
      </c>
      <c r="D13" s="36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32">
        <f>SUM(E13:P13)</f>
        <v>0</v>
      </c>
      <c r="S13" s="5"/>
      <c r="Y13" s="33"/>
    </row>
    <row r="14" spans="1:25" ht="13.5" thickBot="1">
      <c r="A14" s="6"/>
      <c r="B14" s="41" t="s">
        <v>27</v>
      </c>
      <c r="C14" s="42">
        <f>SUM(C9:C13)</f>
        <v>4306654217</v>
      </c>
      <c r="D14" s="42">
        <f>SUM(D9:D13)</f>
        <v>4582030681</v>
      </c>
      <c r="E14" s="43">
        <f>SUM(E9:E13)</f>
        <v>365671851.93000001</v>
      </c>
      <c r="F14" s="43">
        <f>SUM(F9:F13)</f>
        <v>321414513.02000004</v>
      </c>
      <c r="G14" s="43">
        <f t="shared" ref="G14:N14" si="0">SUM(G9:G13)</f>
        <v>262780870.66999999</v>
      </c>
      <c r="H14" s="43">
        <f t="shared" si="0"/>
        <v>411962869.33000004</v>
      </c>
      <c r="I14" s="43">
        <f t="shared" si="0"/>
        <v>607996958.88</v>
      </c>
      <c r="J14" s="43">
        <f t="shared" si="0"/>
        <v>318598074.29000002</v>
      </c>
      <c r="K14" s="43">
        <f t="shared" si="0"/>
        <v>342809719.81999999</v>
      </c>
      <c r="L14" s="43">
        <f t="shared" si="0"/>
        <v>331154343.32999998</v>
      </c>
      <c r="M14" s="43">
        <f t="shared" si="0"/>
        <v>681843798.19000006</v>
      </c>
      <c r="N14" s="43">
        <f t="shared" si="0"/>
        <v>447467022.66000003</v>
      </c>
      <c r="O14" s="43">
        <f>SUM(O9:O13)</f>
        <v>342885800.74000001</v>
      </c>
      <c r="P14" s="43">
        <f>SUM(P9:P13)</f>
        <v>530788259.41000003</v>
      </c>
      <c r="Q14" s="43">
        <f>SUM(Q9:Q13)</f>
        <v>4965374082.2700005</v>
      </c>
      <c r="R14" s="44"/>
      <c r="S14" s="5"/>
      <c r="Y14" s="45"/>
    </row>
    <row r="15" spans="1:25" ht="13.5" thickBot="1">
      <c r="A15" s="6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S15" s="5"/>
      <c r="Y15" s="23"/>
    </row>
    <row r="16" spans="1:25">
      <c r="A16" s="6"/>
      <c r="B16" s="48" t="s">
        <v>28</v>
      </c>
      <c r="C16" s="49" t="s">
        <v>4</v>
      </c>
      <c r="D16" s="17" t="s">
        <v>5</v>
      </c>
      <c r="E16" s="49" t="s">
        <v>29</v>
      </c>
      <c r="F16" s="49" t="s">
        <v>29</v>
      </c>
      <c r="G16" s="49" t="s">
        <v>29</v>
      </c>
      <c r="H16" s="49" t="s">
        <v>29</v>
      </c>
      <c r="I16" s="49" t="s">
        <v>29</v>
      </c>
      <c r="J16" s="49" t="s">
        <v>29</v>
      </c>
      <c r="K16" s="49" t="s">
        <v>29</v>
      </c>
      <c r="L16" s="49" t="s">
        <v>29</v>
      </c>
      <c r="M16" s="49" t="s">
        <v>29</v>
      </c>
      <c r="N16" s="49" t="s">
        <v>29</v>
      </c>
      <c r="O16" s="49" t="s">
        <v>29</v>
      </c>
      <c r="P16" s="49" t="s">
        <v>29</v>
      </c>
      <c r="Q16" s="17" t="s">
        <v>30</v>
      </c>
      <c r="S16" s="5"/>
      <c r="Y16" s="18"/>
    </row>
    <row r="17" spans="1:25">
      <c r="A17" s="6"/>
      <c r="B17" s="50"/>
      <c r="C17" s="25"/>
      <c r="D17" s="21">
        <v>2014</v>
      </c>
      <c r="E17" s="22" t="s">
        <v>9</v>
      </c>
      <c r="F17" s="22" t="s">
        <v>31</v>
      </c>
      <c r="G17" s="22" t="s">
        <v>32</v>
      </c>
      <c r="H17" s="22" t="s">
        <v>12</v>
      </c>
      <c r="I17" s="22" t="s">
        <v>13</v>
      </c>
      <c r="J17" s="22" t="s">
        <v>14</v>
      </c>
      <c r="K17" s="22" t="s">
        <v>15</v>
      </c>
      <c r="L17" s="22" t="s">
        <v>16</v>
      </c>
      <c r="M17" s="22" t="s">
        <v>17</v>
      </c>
      <c r="N17" s="22" t="s">
        <v>18</v>
      </c>
      <c r="O17" s="22" t="s">
        <v>19</v>
      </c>
      <c r="P17" s="22" t="s">
        <v>20</v>
      </c>
      <c r="Q17" s="22" t="s">
        <v>21</v>
      </c>
      <c r="S17" s="5"/>
      <c r="Y17" s="18"/>
    </row>
    <row r="18" spans="1:25" ht="13.5" thickBot="1">
      <c r="A18" s="6"/>
      <c r="B18" s="51"/>
      <c r="C18" s="25"/>
      <c r="D18" s="26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22"/>
      <c r="S18" s="5"/>
      <c r="Y18" s="18"/>
    </row>
    <row r="19" spans="1:25" ht="22.5">
      <c r="A19" s="6"/>
      <c r="B19" s="53" t="s">
        <v>33</v>
      </c>
      <c r="C19" s="54">
        <f>1384314015+231635940</f>
        <v>1615949955</v>
      </c>
      <c r="D19" s="55">
        <f>1870741015+237512940</f>
        <v>2108253955</v>
      </c>
      <c r="E19" s="56">
        <v>87641081</v>
      </c>
      <c r="F19" s="56">
        <v>144894871.66999999</v>
      </c>
      <c r="G19" s="56">
        <v>159081545.40000001</v>
      </c>
      <c r="H19" s="56">
        <v>164120217</v>
      </c>
      <c r="I19" s="56">
        <v>158858929.33000001</v>
      </c>
      <c r="J19" s="56">
        <v>168809373</v>
      </c>
      <c r="K19" s="56">
        <v>163449410.33000001</v>
      </c>
      <c r="L19" s="56">
        <v>139517105</v>
      </c>
      <c r="M19" s="56">
        <v>154972443.88</v>
      </c>
      <c r="N19" s="56">
        <v>247745350</v>
      </c>
      <c r="O19" s="56">
        <v>134810386</v>
      </c>
      <c r="P19" s="56">
        <v>332547888.93000001</v>
      </c>
      <c r="Q19" s="57">
        <f>SUM(E19:P19)</f>
        <v>2056448601.5400002</v>
      </c>
      <c r="S19" s="5"/>
      <c r="Y19" s="58"/>
    </row>
    <row r="20" spans="1:25">
      <c r="A20" s="6"/>
      <c r="B20" s="34" t="s">
        <v>34</v>
      </c>
      <c r="C20" s="59">
        <v>999169063</v>
      </c>
      <c r="D20" s="60">
        <v>910369063</v>
      </c>
      <c r="E20" s="37">
        <v>11025069</v>
      </c>
      <c r="F20" s="37">
        <v>23292657</v>
      </c>
      <c r="G20" s="37">
        <v>63343828</v>
      </c>
      <c r="H20" s="37">
        <v>16610197</v>
      </c>
      <c r="I20" s="37">
        <v>29171712</v>
      </c>
      <c r="J20" s="37">
        <v>28826942</v>
      </c>
      <c r="K20" s="37">
        <v>90935657</v>
      </c>
      <c r="L20" s="37">
        <v>54714290</v>
      </c>
      <c r="M20" s="37">
        <v>49825204</v>
      </c>
      <c r="N20" s="37">
        <v>73958869</v>
      </c>
      <c r="O20" s="37">
        <v>53571010</v>
      </c>
      <c r="P20" s="37">
        <v>168206393</v>
      </c>
      <c r="Q20" s="61">
        <f>SUM(E20:P20)</f>
        <v>663481828</v>
      </c>
      <c r="S20" s="5"/>
      <c r="Y20" s="33"/>
    </row>
    <row r="21" spans="1:25">
      <c r="A21" s="6"/>
      <c r="B21" s="38" t="s">
        <v>35</v>
      </c>
      <c r="C21" s="59">
        <v>253384304</v>
      </c>
      <c r="D21" s="60">
        <v>153384304</v>
      </c>
      <c r="E21" s="37">
        <v>0</v>
      </c>
      <c r="F21" s="37">
        <v>759764</v>
      </c>
      <c r="G21" s="37">
        <v>37301940</v>
      </c>
      <c r="H21" s="37">
        <v>379882</v>
      </c>
      <c r="I21" s="37">
        <v>379882</v>
      </c>
      <c r="J21" s="37">
        <v>379882</v>
      </c>
      <c r="K21" s="37">
        <v>511380</v>
      </c>
      <c r="L21" s="37">
        <v>29125493</v>
      </c>
      <c r="M21" s="37">
        <v>0</v>
      </c>
      <c r="N21" s="37">
        <v>1181087</v>
      </c>
      <c r="O21" s="37">
        <v>0</v>
      </c>
      <c r="P21" s="37">
        <v>5536496</v>
      </c>
      <c r="Q21" s="61">
        <f>SUM(E21:P21)</f>
        <v>75555806</v>
      </c>
      <c r="R21" s="62"/>
      <c r="S21" s="5"/>
      <c r="Y21" s="33"/>
    </row>
    <row r="22" spans="1:25">
      <c r="A22" s="6"/>
      <c r="B22" s="34" t="s">
        <v>36</v>
      </c>
      <c r="C22" s="59">
        <v>1438150895</v>
      </c>
      <c r="D22" s="60">
        <v>1134646895</v>
      </c>
      <c r="E22" s="37">
        <v>57035722.119999997</v>
      </c>
      <c r="F22" s="37">
        <v>63095248.159999996</v>
      </c>
      <c r="G22" s="37">
        <v>41375494.5</v>
      </c>
      <c r="H22" s="37">
        <v>50654644.240000002</v>
      </c>
      <c r="I22" s="37">
        <v>68503975.730000004</v>
      </c>
      <c r="J22" s="37">
        <v>63434265.490000002</v>
      </c>
      <c r="K22" s="37">
        <v>82265836</v>
      </c>
      <c r="L22" s="37">
        <v>120558114</v>
      </c>
      <c r="M22" s="37">
        <v>96639184.010000005</v>
      </c>
      <c r="N22" s="37">
        <v>105770276</v>
      </c>
      <c r="O22" s="37">
        <v>89787847.129999995</v>
      </c>
      <c r="P22" s="37">
        <v>132410538.68000001</v>
      </c>
      <c r="Q22" s="61">
        <f>SUM(E22:P22)</f>
        <v>971531146.05999994</v>
      </c>
      <c r="S22" s="5"/>
      <c r="Y22" s="33"/>
    </row>
    <row r="23" spans="1:25" ht="13.5" thickBot="1">
      <c r="A23" s="6"/>
      <c r="B23" s="12" t="s">
        <v>37</v>
      </c>
      <c r="C23" s="63">
        <v>0</v>
      </c>
      <c r="D23" s="39">
        <v>275376464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275376464</v>
      </c>
      <c r="N23" s="64">
        <v>0</v>
      </c>
      <c r="O23" s="64">
        <v>0</v>
      </c>
      <c r="P23" s="64">
        <v>0</v>
      </c>
      <c r="Q23" s="61">
        <f>SUM(E23:P23)</f>
        <v>275376464</v>
      </c>
      <c r="S23" s="5"/>
      <c r="Y23" s="33"/>
    </row>
    <row r="24" spans="1:25" ht="16.5" thickBot="1">
      <c r="A24" s="6"/>
      <c r="B24" s="65" t="s">
        <v>38</v>
      </c>
      <c r="C24" s="66">
        <f>SUM(C19:C23)</f>
        <v>4306654217</v>
      </c>
      <c r="D24" s="42">
        <f>SUM(D19:D23)</f>
        <v>4582030681</v>
      </c>
      <c r="E24" s="66">
        <f>SUM(E19:E23)</f>
        <v>155701872.12</v>
      </c>
      <c r="F24" s="66">
        <f>SUM(F19:F23)</f>
        <v>232042540.82999998</v>
      </c>
      <c r="G24" s="66">
        <f t="shared" ref="G24:P24" si="1">SUM(G19:G23)</f>
        <v>301102807.89999998</v>
      </c>
      <c r="H24" s="66">
        <f t="shared" si="1"/>
        <v>231764940.24000001</v>
      </c>
      <c r="I24" s="66">
        <f t="shared" si="1"/>
        <v>256914499.06</v>
      </c>
      <c r="J24" s="66">
        <f t="shared" si="1"/>
        <v>261450462.49000001</v>
      </c>
      <c r="K24" s="66">
        <f t="shared" si="1"/>
        <v>337162283.33000004</v>
      </c>
      <c r="L24" s="66">
        <f>SUM(L19:L23)</f>
        <v>343915002</v>
      </c>
      <c r="M24" s="66">
        <f>SUM(M19:M23)</f>
        <v>576813295.88999999</v>
      </c>
      <c r="N24" s="66">
        <f>SUM(N19:N23)</f>
        <v>428655582</v>
      </c>
      <c r="O24" s="66">
        <f>SUM(O19:O23)</f>
        <v>278169243.13</v>
      </c>
      <c r="P24" s="66">
        <f t="shared" si="1"/>
        <v>638701316.61000001</v>
      </c>
      <c r="Q24" s="43">
        <f>SUM(Q19:Q23)</f>
        <v>4042393845.5999999</v>
      </c>
      <c r="R24" s="67">
        <f>D24-(Q24+Q27+Q28)</f>
        <v>372927087.76000023</v>
      </c>
      <c r="S24" s="68"/>
      <c r="U24" s="5"/>
      <c r="Y24" s="45"/>
    </row>
    <row r="25" spans="1:25" ht="13.5" thickBot="1">
      <c r="A25" s="6"/>
      <c r="B25" s="12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0"/>
      <c r="R25" s="71"/>
      <c r="S25" s="72"/>
      <c r="T25" s="72"/>
      <c r="U25" s="72"/>
      <c r="V25" s="72"/>
      <c r="W25" s="72"/>
      <c r="X25" s="72"/>
      <c r="Y25" s="45"/>
    </row>
    <row r="26" spans="1:25" ht="13.5" thickBot="1">
      <c r="A26" s="6"/>
      <c r="B26" s="73" t="s">
        <v>39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5">
        <f>Q14-Q24</f>
        <v>922980236.67000055</v>
      </c>
      <c r="T26" s="5"/>
      <c r="U26" s="5"/>
      <c r="V26" s="76"/>
      <c r="W26" s="5"/>
      <c r="X26" s="5"/>
      <c r="Y26" s="45"/>
    </row>
    <row r="27" spans="1:25">
      <c r="A27" s="6"/>
      <c r="B27" s="12" t="s">
        <v>40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7">
        <v>4441038</v>
      </c>
      <c r="R27" s="78">
        <v>350</v>
      </c>
      <c r="U27" s="5"/>
      <c r="V27" s="72"/>
      <c r="W27" s="72"/>
      <c r="X27" s="72"/>
      <c r="Y27" s="45"/>
    </row>
    <row r="28" spans="1:25" ht="13.5" thickBot="1">
      <c r="A28" s="6"/>
      <c r="B28" s="79" t="s">
        <v>41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80">
        <v>162268709.63999999</v>
      </c>
      <c r="R28" s="78">
        <v>360</v>
      </c>
      <c r="U28" s="5"/>
      <c r="V28" s="72"/>
      <c r="W28" s="72"/>
      <c r="X28" s="72"/>
      <c r="Y28" s="45"/>
    </row>
    <row r="29" spans="1:25" ht="13.5" thickBot="1">
      <c r="A29" s="6"/>
      <c r="B29" s="81" t="s">
        <v>42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3">
        <f>Q26-(Q27+Q28)</f>
        <v>756270489.03000057</v>
      </c>
      <c r="U29" s="5"/>
      <c r="V29" s="72"/>
      <c r="W29" s="72"/>
      <c r="X29" s="72"/>
      <c r="Y29" s="45"/>
    </row>
    <row r="30" spans="1:25">
      <c r="A30" s="6"/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6"/>
      <c r="R30" s="72"/>
      <c r="S30" s="72"/>
      <c r="U30" s="72"/>
      <c r="V30" s="72"/>
      <c r="W30" s="72"/>
      <c r="X30" s="72"/>
      <c r="Y30" s="45"/>
    </row>
    <row r="31" spans="1:25">
      <c r="A31" s="6"/>
      <c r="B31" s="12"/>
      <c r="C31" s="87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25"/>
      <c r="R31" s="72"/>
      <c r="S31" s="72"/>
      <c r="U31" s="72"/>
      <c r="V31" s="72"/>
      <c r="W31" s="72"/>
      <c r="X31" s="72"/>
      <c r="Y31" s="45"/>
    </row>
    <row r="32" spans="1:25">
      <c r="A32" s="6"/>
      <c r="B32" s="12"/>
      <c r="C32" s="87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25"/>
      <c r="R32" s="72"/>
      <c r="S32" s="72"/>
      <c r="U32" s="72"/>
      <c r="V32" s="72"/>
      <c r="W32" s="72"/>
      <c r="X32" s="72"/>
      <c r="Y32" s="45"/>
    </row>
    <row r="33" spans="1:25">
      <c r="A33" s="6"/>
      <c r="B33" s="12"/>
      <c r="C33" s="87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25"/>
      <c r="R33" s="72"/>
      <c r="S33" s="72"/>
      <c r="U33" s="72"/>
      <c r="V33" s="72"/>
      <c r="W33" s="72"/>
      <c r="X33" s="72"/>
      <c r="Y33" s="45"/>
    </row>
    <row r="34" spans="1:25">
      <c r="A34" s="6"/>
      <c r="B34" s="88"/>
      <c r="C34" s="87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25"/>
      <c r="R34" s="72"/>
      <c r="S34" s="72"/>
      <c r="U34" s="72"/>
      <c r="V34" s="72"/>
      <c r="W34" s="72"/>
      <c r="X34" s="72"/>
      <c r="Y34" s="45"/>
    </row>
    <row r="35" spans="1:25" ht="13.5" thickBot="1">
      <c r="A35" s="6"/>
      <c r="B35" s="89"/>
      <c r="C35" s="8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4"/>
      <c r="R35" s="5"/>
      <c r="S35" s="5"/>
      <c r="T35" s="5"/>
      <c r="U35" s="5"/>
      <c r="V35" s="5"/>
      <c r="W35" s="5"/>
      <c r="X35" s="90"/>
      <c r="Y35" s="5"/>
    </row>
    <row r="36" spans="1:25">
      <c r="A36" s="6"/>
      <c r="B36" s="91" t="s">
        <v>43</v>
      </c>
      <c r="C36" s="8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4"/>
      <c r="R36" s="5"/>
      <c r="S36" s="5"/>
      <c r="T36" s="5"/>
      <c r="U36" s="5"/>
      <c r="V36" s="5"/>
      <c r="W36" s="5"/>
      <c r="X36" s="90"/>
      <c r="Y36" s="5"/>
    </row>
    <row r="37" spans="1:25" ht="13.5" thickBot="1">
      <c r="A37" s="92"/>
      <c r="B37" s="93" t="s">
        <v>44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5" t="s">
        <v>45</v>
      </c>
      <c r="R37" s="5"/>
      <c r="S37" s="5"/>
      <c r="T37" s="5"/>
      <c r="U37" s="5"/>
      <c r="V37" s="5"/>
      <c r="W37" s="5"/>
      <c r="X37" s="5"/>
      <c r="Y37" s="5"/>
    </row>
    <row r="38" spans="1:25">
      <c r="X38" s="5"/>
      <c r="Y38" s="5"/>
    </row>
    <row r="39" spans="1:25">
      <c r="X39" s="5"/>
      <c r="Y39" s="5"/>
    </row>
    <row r="40" spans="1:25">
      <c r="X40" s="5"/>
      <c r="Y40" s="5"/>
    </row>
    <row r="41" spans="1:25">
      <c r="X41" s="5"/>
      <c r="Y41" s="5"/>
    </row>
    <row r="42" spans="1:25">
      <c r="X42" s="5"/>
      <c r="Y42" s="5"/>
    </row>
    <row r="43" spans="1:25">
      <c r="X43" s="5"/>
      <c r="Y43" s="5"/>
    </row>
    <row r="44" spans="1:25">
      <c r="X44" s="5"/>
      <c r="Y44" s="5"/>
    </row>
    <row r="45" spans="1:25">
      <c r="X45" s="5"/>
      <c r="Y45" s="5"/>
    </row>
    <row r="46" spans="1:25">
      <c r="X46" s="5"/>
      <c r="Y46" s="5"/>
    </row>
  </sheetData>
  <printOptions horizontalCentered="1" verticalCentered="1"/>
  <pageMargins left="1.1000000000000001" right="0" top="0.27559055118110237" bottom="0.47244094488188981" header="0" footer="0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PTO-GRALMES A MES-2014</vt:lpstr>
      <vt:lpstr>'PTO-GRALMES A MES-2014'!Área_de_impresión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2015-07-28T16:27:23Z</dcterms:created>
  <dcterms:modified xsi:type="dcterms:W3CDTF">2015-07-28T16:28:06Z</dcterms:modified>
</cp:coreProperties>
</file>